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Respaldo\Mis Documentos\ARCHIVOS 2020\ALBERGUE\INFORMES\"/>
    </mc:Choice>
  </mc:AlternateContent>
  <xr:revisionPtr revIDLastSave="0" documentId="8_{2C6FB0FE-8A53-4C94-9E48-70ABDF612FA7}" xr6:coauthVersionLast="45" xr6:coauthVersionMax="45" xr10:uidLastSave="{00000000-0000-0000-0000-000000000000}"/>
  <bookViews>
    <workbookView xWindow="-120" yWindow="-120" windowWidth="24240" windowHeight="13140" xr2:uid="{D3704A92-B3E0-4CB3-9C1A-AF58FA0A726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4" i="1" l="1"/>
  <c r="E64" i="1"/>
  <c r="D64" i="1"/>
  <c r="C64" i="1"/>
  <c r="B64" i="1"/>
  <c r="F18" i="1"/>
  <c r="F17" i="1"/>
  <c r="F16" i="1"/>
  <c r="F15" i="1"/>
  <c r="F14" i="1"/>
  <c r="F13" i="1"/>
  <c r="F12" i="1"/>
  <c r="E61" i="1"/>
  <c r="D61" i="1"/>
  <c r="F60" i="1"/>
  <c r="F59" i="1"/>
  <c r="F58" i="1"/>
  <c r="F57" i="1"/>
  <c r="F56" i="1"/>
  <c r="F55" i="1"/>
  <c r="F54" i="1"/>
  <c r="F53" i="1"/>
  <c r="F52" i="1"/>
  <c r="C51" i="1"/>
  <c r="F51" i="1" s="1"/>
  <c r="F50" i="1"/>
  <c r="F49" i="1"/>
  <c r="F48" i="1"/>
  <c r="F47" i="1"/>
  <c r="F46" i="1"/>
  <c r="F45" i="1"/>
  <c r="B44" i="1"/>
  <c r="B61" i="1" s="1"/>
  <c r="F43" i="1"/>
  <c r="F42" i="1"/>
  <c r="F41" i="1"/>
  <c r="F40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5" i="1"/>
  <c r="F24" i="1"/>
  <c r="C61" i="1" l="1"/>
  <c r="F44" i="1"/>
  <c r="F61" i="1" s="1"/>
</calcChain>
</file>

<file path=xl/sharedStrings.xml><?xml version="1.0" encoding="utf-8"?>
<sst xmlns="http://schemas.openxmlformats.org/spreadsheetml/2006/main" count="64" uniqueCount="60">
  <si>
    <t>SUELDOS Y SALARIOS</t>
  </si>
  <si>
    <t>COSTOS DE VENTA Y ESPECIE</t>
  </si>
  <si>
    <t>CUOTAS DE IMSS E INFONAVIT SAR</t>
  </si>
  <si>
    <t xml:space="preserve"> HONORARIOS PROFESIONALES</t>
  </si>
  <si>
    <t xml:space="preserve"> DEPRECIACIONES DEL EJERCICIO</t>
  </si>
  <si>
    <t xml:space="preserve"> IVA DE GASTOS</t>
  </si>
  <si>
    <t>MANTENMIENTOS DE CASA Y CONSER DE MOB VEHICULOS</t>
  </si>
  <si>
    <t xml:space="preserve"> COMBUSTIBLES Y LUB</t>
  </si>
  <si>
    <t xml:space="preserve"> GASTOS ESPECIFICADOS POR FUNDACION QUIERA</t>
  </si>
  <si>
    <t xml:space="preserve"> TELEFONO </t>
  </si>
  <si>
    <t xml:space="preserve"> ENERGIA ELECTRICA</t>
  </si>
  <si>
    <t xml:space="preserve"> COLEGIATURA</t>
  </si>
  <si>
    <t xml:space="preserve"> COMISIONES Y SITUACIONES BANCARIAS</t>
  </si>
  <si>
    <t xml:space="preserve"> GAS (DOMESTICO)</t>
  </si>
  <si>
    <t xml:space="preserve"> PUBLICIDAD Y PROPAGANDA</t>
  </si>
  <si>
    <t xml:space="preserve"> SERVICIOS DE AUDITORIA</t>
  </si>
  <si>
    <t xml:space="preserve"> AGUA POTABLE</t>
  </si>
  <si>
    <t xml:space="preserve"> REGALOS Y OBSEQUIOS</t>
  </si>
  <si>
    <t xml:space="preserve"> SEGUROS Y FIANZAS</t>
  </si>
  <si>
    <t xml:space="preserve"> CAPACITACIONES AL PERSONAL</t>
  </si>
  <si>
    <t xml:space="preserve"> SERVICIOS DE RECOLECCION DE BASURA</t>
  </si>
  <si>
    <t xml:space="preserve"> SERVICIOS DE FUMIGACION</t>
  </si>
  <si>
    <t xml:space="preserve"> IMPUESTOS Y DERECHOS</t>
  </si>
  <si>
    <t xml:space="preserve"> VIATICOS</t>
  </si>
  <si>
    <t xml:space="preserve"> PREDIALES</t>
  </si>
  <si>
    <t xml:space="preserve"> ASESORIAS EN SISTEMAS</t>
  </si>
  <si>
    <t xml:space="preserve"> PAPELERIA IMPRESA</t>
  </si>
  <si>
    <t xml:space="preserve"> SERVICIO POR ESTUDIOS SOCIOECONOMICOS</t>
  </si>
  <si>
    <t xml:space="preserve"> DONATIVOS Y AYUDAS</t>
  </si>
  <si>
    <t xml:space="preserve"> CUOTAS DE RECUPERACION</t>
  </si>
  <si>
    <t xml:space="preserve"> MENSAJERIA Y ENVIOS</t>
  </si>
  <si>
    <t xml:space="preserve"> MEDICINAS Y CONSULTAS</t>
  </si>
  <si>
    <t xml:space="preserve"> ACTIVOS MENORES</t>
  </si>
  <si>
    <t xml:space="preserve"> RECARGOS</t>
  </si>
  <si>
    <t xml:space="preserve"> SERVICIOS MEDICOS DE TERAPIAS </t>
  </si>
  <si>
    <t xml:space="preserve"> INTERESES A CARGO DE PERSONAS MORALES</t>
  </si>
  <si>
    <t>ENERO-MARZO</t>
  </si>
  <si>
    <t>ABRIL-JUNIO</t>
  </si>
  <si>
    <t>JULIO-SEPTIEMBRE</t>
  </si>
  <si>
    <t>OCTUBRE-DICIEMBRE</t>
  </si>
  <si>
    <t>TOTAL</t>
  </si>
  <si>
    <t xml:space="preserve"> ADMINISTRACION DE RH MANUALES</t>
  </si>
  <si>
    <t>DONATIVOS EN EFECTIVO</t>
  </si>
  <si>
    <t>DONATIVOS EN ESPECIE</t>
  </si>
  <si>
    <t>CUOTAS DE RECUPERACION</t>
  </si>
  <si>
    <t>DONATIVOS EXTRANJEROS</t>
  </si>
  <si>
    <t>SUBSIDIOS Y CONVOCATORIOS</t>
  </si>
  <si>
    <t>INTERESES A FAVOR BANCARIOS NACIONAL</t>
  </si>
  <si>
    <t>TOTAL DE INGRESOS</t>
  </si>
  <si>
    <t>TOTAL DE DEDUCCIONES</t>
  </si>
  <si>
    <t>ALBERGUE INFANTIL LOS PINOS AC</t>
  </si>
  <si>
    <t>INGRESOS</t>
  </si>
  <si>
    <t>Primer</t>
  </si>
  <si>
    <t>Segundo</t>
  </si>
  <si>
    <t>Tercer</t>
  </si>
  <si>
    <t>Cuarto</t>
  </si>
  <si>
    <t>Anual</t>
  </si>
  <si>
    <t>Trimestre</t>
  </si>
  <si>
    <t>EGRESOS</t>
  </si>
  <si>
    <t>DIFERENCIA DE INGRESOS-EGRESOS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</si>
</sst>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1"/>
      <color theme="0"/>
      <name val="Arial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1"/>
      <color theme="0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9" tint="-0.24997711111789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38" fontId="4" fillId="0" borderId="0"/>
  </cellStyleXfs>
  <cellXfs count="30">
    <xf numFmtId="0" fontId="0" fillId="0" borderId="0" xfId="0"/>
    <xf numFmtId="44" fontId="0" fillId="0" borderId="0" xfId="1" applyFont="1"/>
    <xf numFmtId="0" fontId="2" fillId="0" borderId="0" xfId="0" applyFont="1" applyAlignment="1">
      <alignment horizontal="center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wrapText="1"/>
    </xf>
    <xf numFmtId="4" fontId="5" fillId="3" borderId="4" xfId="0" applyNumberFormat="1" applyFont="1" applyFill="1" applyBorder="1" applyAlignment="1">
      <alignment horizont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center" vertical="top" wrapText="1"/>
    </xf>
    <xf numFmtId="4" fontId="5" fillId="3" borderId="8" xfId="0" applyNumberFormat="1" applyFont="1" applyFill="1" applyBorder="1" applyAlignment="1">
      <alignment horizontal="center" vertical="top" wrapText="1"/>
    </xf>
    <xf numFmtId="4" fontId="5" fillId="3" borderId="9" xfId="0" applyNumberFormat="1" applyFont="1" applyFill="1" applyBorder="1" applyAlignment="1">
      <alignment horizontal="center" vertical="center" wrapText="1"/>
    </xf>
    <xf numFmtId="0" fontId="6" fillId="2" borderId="10" xfId="2" applyFont="1" applyBorder="1" applyAlignment="1">
      <alignment horizontal="center"/>
    </xf>
    <xf numFmtId="0" fontId="6" fillId="2" borderId="11" xfId="2" applyFont="1" applyBorder="1" applyAlignment="1">
      <alignment horizontal="center"/>
    </xf>
    <xf numFmtId="0" fontId="6" fillId="2" borderId="12" xfId="2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44" fontId="7" fillId="0" borderId="0" xfId="1" applyFont="1"/>
    <xf numFmtId="44" fontId="8" fillId="0" borderId="0" xfId="1" applyFont="1"/>
    <xf numFmtId="44" fontId="7" fillId="0" borderId="0" xfId="0" applyNumberFormat="1" applyFont="1"/>
    <xf numFmtId="44" fontId="7" fillId="0" borderId="1" xfId="1" applyFont="1" applyBorder="1"/>
    <xf numFmtId="44" fontId="8" fillId="0" borderId="1" xfId="1" applyFont="1" applyBorder="1"/>
    <xf numFmtId="44" fontId="7" fillId="0" borderId="1" xfId="0" applyNumberFormat="1" applyFont="1" applyBorder="1"/>
    <xf numFmtId="0" fontId="9" fillId="2" borderId="10" xfId="2" applyFont="1" applyBorder="1" applyAlignment="1">
      <alignment horizontal="center"/>
    </xf>
    <xf numFmtId="0" fontId="9" fillId="2" borderId="11" xfId="2" applyFont="1" applyBorder="1" applyAlignment="1">
      <alignment horizontal="center"/>
    </xf>
    <xf numFmtId="0" fontId="9" fillId="2" borderId="12" xfId="2" applyFont="1" applyBorder="1" applyAlignment="1">
      <alignment horizontal="center"/>
    </xf>
    <xf numFmtId="0" fontId="10" fillId="0" borderId="0" xfId="0" applyFont="1"/>
    <xf numFmtId="44" fontId="7" fillId="0" borderId="0" xfId="1" applyFont="1" applyFill="1"/>
    <xf numFmtId="0" fontId="7" fillId="0" borderId="13" xfId="0" applyFont="1" applyBorder="1"/>
    <xf numFmtId="0" fontId="11" fillId="0" borderId="14" xfId="0" applyFont="1" applyBorder="1" applyAlignment="1">
      <alignment horizontal="left"/>
    </xf>
    <xf numFmtId="44" fontId="11" fillId="0" borderId="15" xfId="0" applyNumberFormat="1" applyFont="1" applyBorder="1"/>
  </cellXfs>
  <cellStyles count="4">
    <cellStyle name="Énfasis1" xfId="2" builtinId="29"/>
    <cellStyle name="Moneda" xfId="1" builtinId="4"/>
    <cellStyle name="Normal" xfId="0" builtinId="0"/>
    <cellStyle name="Saldos" xfId="3" xr:uid="{53F72636-ABAD-409D-B46B-CE39455D8A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A12C1-D28A-48DD-950F-C372075BF491}">
  <dimension ref="A2:F64"/>
  <sheetViews>
    <sheetView tabSelected="1" workbookViewId="0">
      <selection activeCell="A9" sqref="A9"/>
    </sheetView>
  </sheetViews>
  <sheetFormatPr baseColWidth="10" defaultRowHeight="15" x14ac:dyDescent="0.25"/>
  <cols>
    <col min="1" max="1" width="35.28515625" customWidth="1"/>
    <col min="2" max="6" width="17.28515625" customWidth="1"/>
  </cols>
  <sheetData>
    <row r="2" spans="1:6" ht="15.75" thickBot="1" x14ac:dyDescent="0.3">
      <c r="A2" s="2" t="s">
        <v>50</v>
      </c>
      <c r="B2" s="2"/>
      <c r="C2" s="2"/>
      <c r="D2" s="2"/>
      <c r="E2" s="2"/>
      <c r="F2" s="2"/>
    </row>
    <row r="3" spans="1:6" ht="15.75" x14ac:dyDescent="0.25">
      <c r="A3" s="3" t="s">
        <v>51</v>
      </c>
      <c r="B3" s="4" t="s">
        <v>52</v>
      </c>
      <c r="C3" s="4" t="s">
        <v>53</v>
      </c>
      <c r="D3" s="4" t="s">
        <v>54</v>
      </c>
      <c r="E3" s="5" t="s">
        <v>55</v>
      </c>
      <c r="F3" s="6" t="s">
        <v>56</v>
      </c>
    </row>
    <row r="4" spans="1:6" ht="16.5" thickBot="1" x14ac:dyDescent="0.3">
      <c r="A4" s="7"/>
      <c r="B4" s="8" t="s">
        <v>57</v>
      </c>
      <c r="C4" s="8" t="s">
        <v>57</v>
      </c>
      <c r="D4" s="8" t="s">
        <v>57</v>
      </c>
      <c r="E4" s="9" t="s">
        <v>57</v>
      </c>
      <c r="F4" s="10"/>
    </row>
    <row r="5" spans="1:6" ht="15.75" thickBot="1" x14ac:dyDescent="0.3">
      <c r="B5" s="1"/>
      <c r="C5" s="1"/>
      <c r="D5" s="1"/>
      <c r="E5" s="1"/>
      <c r="F5" s="1"/>
    </row>
    <row r="6" spans="1:6" ht="15.75" thickBot="1" x14ac:dyDescent="0.3">
      <c r="A6" s="11" t="s">
        <v>51</v>
      </c>
      <c r="B6" s="12"/>
      <c r="C6" s="12"/>
      <c r="D6" s="12"/>
      <c r="E6" s="12"/>
      <c r="F6" s="13"/>
    </row>
    <row r="10" spans="1:6" s="14" customFormat="1" ht="16.5" x14ac:dyDescent="0.3">
      <c r="B10" s="15" t="s">
        <v>36</v>
      </c>
      <c r="C10" s="15" t="s">
        <v>37</v>
      </c>
      <c r="D10" s="15" t="s">
        <v>38</v>
      </c>
      <c r="E10" s="15" t="s">
        <v>39</v>
      </c>
      <c r="F10" s="15" t="s">
        <v>40</v>
      </c>
    </row>
    <row r="11" spans="1:6" s="14" customFormat="1" ht="16.5" x14ac:dyDescent="0.3"/>
    <row r="12" spans="1:6" s="14" customFormat="1" ht="16.5" x14ac:dyDescent="0.3">
      <c r="A12" s="14" t="s">
        <v>42</v>
      </c>
      <c r="B12" s="16">
        <v>2660404.7999999998</v>
      </c>
      <c r="C12" s="16">
        <v>2279693.2599999998</v>
      </c>
      <c r="D12" s="17">
        <v>3437070.36</v>
      </c>
      <c r="E12" s="16">
        <v>1830850.53</v>
      </c>
      <c r="F12" s="18">
        <f>SUM(B12:E12)</f>
        <v>10208018.949999999</v>
      </c>
    </row>
    <row r="13" spans="1:6" s="14" customFormat="1" ht="16.5" x14ac:dyDescent="0.3">
      <c r="A13" s="14" t="s">
        <v>43</v>
      </c>
      <c r="B13" s="16">
        <v>294486.81</v>
      </c>
      <c r="C13" s="16">
        <v>267230.09000000003</v>
      </c>
      <c r="D13" s="17">
        <v>273031.26</v>
      </c>
      <c r="E13" s="16">
        <v>394422.14</v>
      </c>
      <c r="F13" s="18">
        <f>SUM(B13:E13)</f>
        <v>1229170.3</v>
      </c>
    </row>
    <row r="14" spans="1:6" s="14" customFormat="1" ht="16.5" x14ac:dyDescent="0.3">
      <c r="A14" s="14" t="s">
        <v>45</v>
      </c>
      <c r="B14" s="16">
        <v>33519.019999999997</v>
      </c>
      <c r="C14" s="16">
        <v>110339.42</v>
      </c>
      <c r="D14" s="17">
        <v>35937.67</v>
      </c>
      <c r="E14" s="16">
        <v>1054960.1000000001</v>
      </c>
      <c r="F14" s="18">
        <f>SUM(B14:E14)</f>
        <v>1234756.21</v>
      </c>
    </row>
    <row r="15" spans="1:6" s="14" customFormat="1" ht="16.5" x14ac:dyDescent="0.3">
      <c r="A15" s="14" t="s">
        <v>44</v>
      </c>
      <c r="B15" s="16">
        <v>14180</v>
      </c>
      <c r="C15" s="16">
        <v>6700</v>
      </c>
      <c r="D15" s="17">
        <v>0</v>
      </c>
      <c r="E15" s="16">
        <v>3000</v>
      </c>
      <c r="F15" s="18">
        <f>SUM(B15:E15)</f>
        <v>23880</v>
      </c>
    </row>
    <row r="16" spans="1:6" s="14" customFormat="1" ht="16.5" x14ac:dyDescent="0.3">
      <c r="A16" s="14" t="s">
        <v>46</v>
      </c>
      <c r="B16" s="16">
        <v>0</v>
      </c>
      <c r="C16" s="16">
        <v>0</v>
      </c>
      <c r="D16" s="17">
        <v>0</v>
      </c>
      <c r="E16" s="16">
        <v>38964.400000000001</v>
      </c>
      <c r="F16" s="18">
        <f>SUM(B16:E16)</f>
        <v>38964.400000000001</v>
      </c>
    </row>
    <row r="17" spans="1:6" s="14" customFormat="1" ht="16.5" x14ac:dyDescent="0.3">
      <c r="A17" s="14" t="s">
        <v>47</v>
      </c>
      <c r="B17" s="16">
        <v>160365.78</v>
      </c>
      <c r="C17" s="16">
        <v>143918.35</v>
      </c>
      <c r="D17" s="17">
        <v>159422.25</v>
      </c>
      <c r="E17" s="16">
        <v>139171.13</v>
      </c>
      <c r="F17" s="18">
        <f>SUM(B17:E17)</f>
        <v>602877.51</v>
      </c>
    </row>
    <row r="18" spans="1:6" s="14" customFormat="1" ht="17.25" thickBot="1" x14ac:dyDescent="0.35">
      <c r="A18" s="14" t="s">
        <v>48</v>
      </c>
      <c r="B18" s="19">
        <v>3162956.41</v>
      </c>
      <c r="C18" s="19">
        <v>2810881.12</v>
      </c>
      <c r="D18" s="20">
        <v>3905461.54</v>
      </c>
      <c r="E18" s="19">
        <v>3458368.3</v>
      </c>
      <c r="F18" s="21">
        <f>SUM(B18:E18)</f>
        <v>13337667.370000001</v>
      </c>
    </row>
    <row r="19" spans="1:6" s="14" customFormat="1" ht="17.25" thickTop="1" x14ac:dyDescent="0.3">
      <c r="B19" s="16"/>
      <c r="C19" s="16"/>
      <c r="D19" s="16"/>
      <c r="E19" s="16"/>
    </row>
    <row r="20" spans="1:6" s="14" customFormat="1" ht="17.25" thickBot="1" x14ac:dyDescent="0.35"/>
    <row r="21" spans="1:6" s="14" customFormat="1" ht="17.25" thickBot="1" x14ac:dyDescent="0.35">
      <c r="A21" s="22" t="s">
        <v>58</v>
      </c>
      <c r="B21" s="23"/>
      <c r="C21" s="23"/>
      <c r="D21" s="23"/>
      <c r="E21" s="23"/>
      <c r="F21" s="24"/>
    </row>
    <row r="22" spans="1:6" s="14" customFormat="1" ht="16.5" x14ac:dyDescent="0.3"/>
    <row r="23" spans="1:6" s="14" customFormat="1" ht="16.5" x14ac:dyDescent="0.3"/>
    <row r="24" spans="1:6" s="14" customFormat="1" ht="16.5" x14ac:dyDescent="0.3">
      <c r="A24" s="25" t="s">
        <v>0</v>
      </c>
      <c r="B24" s="16">
        <v>1596910.51</v>
      </c>
      <c r="C24" s="16">
        <v>1569139.9899999995</v>
      </c>
      <c r="D24" s="16">
        <v>1558739.7699999998</v>
      </c>
      <c r="E24" s="16">
        <v>1714057.4899999998</v>
      </c>
      <c r="F24" s="16">
        <f>SUM(B24:E24)</f>
        <v>6438847.7599999998</v>
      </c>
    </row>
    <row r="25" spans="1:6" s="14" customFormat="1" ht="16.5" x14ac:dyDescent="0.3">
      <c r="A25" s="25" t="s">
        <v>1</v>
      </c>
      <c r="B25" s="16">
        <v>557166.6</v>
      </c>
      <c r="C25" s="16">
        <v>371858.18999999994</v>
      </c>
      <c r="D25" s="16">
        <v>454367.79</v>
      </c>
      <c r="E25" s="16">
        <v>586755.47</v>
      </c>
      <c r="F25" s="16">
        <f>SUM(B25:E25)</f>
        <v>1970148.0499999998</v>
      </c>
    </row>
    <row r="26" spans="1:6" s="14" customFormat="1" ht="16.5" x14ac:dyDescent="0.3">
      <c r="A26" s="25" t="s">
        <v>2</v>
      </c>
      <c r="B26" s="16">
        <v>262524.08</v>
      </c>
      <c r="C26" s="16">
        <v>387896.47</v>
      </c>
      <c r="D26" s="16">
        <v>262154.51</v>
      </c>
      <c r="E26" s="16">
        <v>375377.76999999996</v>
      </c>
      <c r="F26" s="16">
        <f>SUM(B26:E26)</f>
        <v>1287952.83</v>
      </c>
    </row>
    <row r="27" spans="1:6" s="14" customFormat="1" ht="16.5" x14ac:dyDescent="0.3">
      <c r="A27" s="25" t="s">
        <v>3</v>
      </c>
      <c r="B27" s="16">
        <v>231589.75999999998</v>
      </c>
      <c r="C27" s="16">
        <v>288919.05</v>
      </c>
      <c r="D27" s="16">
        <v>248765.06</v>
      </c>
      <c r="E27" s="16">
        <v>342321.66000000003</v>
      </c>
      <c r="F27" s="16">
        <f>SUM(B27:E27)</f>
        <v>1111595.5299999998</v>
      </c>
    </row>
    <row r="28" spans="1:6" s="14" customFormat="1" ht="16.5" x14ac:dyDescent="0.3">
      <c r="A28" s="25" t="s">
        <v>4</v>
      </c>
      <c r="B28" s="26">
        <v>0</v>
      </c>
      <c r="C28" s="26">
        <v>0</v>
      </c>
      <c r="D28" s="26">
        <v>0</v>
      </c>
      <c r="E28" s="26">
        <v>738076.88</v>
      </c>
      <c r="F28" s="16">
        <f>SUM(B28:E28)</f>
        <v>738076.88</v>
      </c>
    </row>
    <row r="29" spans="1:6" s="14" customFormat="1" ht="16.5" x14ac:dyDescent="0.3">
      <c r="A29" s="25" t="s">
        <v>5</v>
      </c>
      <c r="B29" s="16">
        <v>131203.39000000001</v>
      </c>
      <c r="C29" s="16">
        <v>119347.55000000002</v>
      </c>
      <c r="D29" s="16">
        <v>118551.41999999998</v>
      </c>
      <c r="E29" s="16">
        <v>152872.79</v>
      </c>
      <c r="F29" s="16">
        <f>SUM(B29:E29)</f>
        <v>521975.15</v>
      </c>
    </row>
    <row r="30" spans="1:6" s="14" customFormat="1" ht="16.5" x14ac:dyDescent="0.3">
      <c r="A30" s="25" t="s">
        <v>6</v>
      </c>
      <c r="B30" s="26">
        <v>83631.03</v>
      </c>
      <c r="C30" s="26">
        <v>10557.550000000001</v>
      </c>
      <c r="D30" s="26">
        <v>28840.949999999997</v>
      </c>
      <c r="E30" s="26">
        <v>235828.31</v>
      </c>
      <c r="F30" s="16">
        <f>SUM(B30:E30)</f>
        <v>358857.83999999997</v>
      </c>
    </row>
    <row r="31" spans="1:6" s="14" customFormat="1" ht="16.5" x14ac:dyDescent="0.3">
      <c r="A31" s="25" t="s">
        <v>41</v>
      </c>
      <c r="B31" s="26">
        <v>137251</v>
      </c>
      <c r="C31" s="26">
        <v>114961.78</v>
      </c>
      <c r="D31" s="26">
        <v>134818.34</v>
      </c>
      <c r="E31" s="26">
        <v>119447.48999999999</v>
      </c>
      <c r="F31" s="16">
        <v>506478.61</v>
      </c>
    </row>
    <row r="32" spans="1:6" s="14" customFormat="1" ht="16.5" x14ac:dyDescent="0.3">
      <c r="A32" s="25" t="s">
        <v>7</v>
      </c>
      <c r="B32" s="26">
        <v>80545.010000000009</v>
      </c>
      <c r="C32" s="26">
        <v>45394.249999999993</v>
      </c>
      <c r="D32" s="26">
        <v>61915.929999999993</v>
      </c>
      <c r="E32" s="26">
        <v>57559.179999999993</v>
      </c>
      <c r="F32" s="16">
        <f>SUM(B32:E32)</f>
        <v>245414.37</v>
      </c>
    </row>
    <row r="33" spans="1:6" s="14" customFormat="1" ht="16.5" x14ac:dyDescent="0.3">
      <c r="A33" s="25" t="s">
        <v>8</v>
      </c>
      <c r="B33" s="26">
        <v>53900</v>
      </c>
      <c r="C33" s="26">
        <v>56400</v>
      </c>
      <c r="D33" s="26">
        <v>57900</v>
      </c>
      <c r="E33" s="26">
        <v>58500</v>
      </c>
      <c r="F33" s="16">
        <f>SUM(B33:E33)</f>
        <v>226700</v>
      </c>
    </row>
    <row r="34" spans="1:6" s="14" customFormat="1" ht="16.5" x14ac:dyDescent="0.3">
      <c r="A34" s="25" t="s">
        <v>9</v>
      </c>
      <c r="B34" s="26">
        <v>40106.839999999997</v>
      </c>
      <c r="C34" s="26">
        <v>40943.070000000007</v>
      </c>
      <c r="D34" s="26">
        <v>38623.910000000003</v>
      </c>
      <c r="E34" s="26">
        <v>42853.47</v>
      </c>
      <c r="F34" s="16">
        <f>SUM(B34:E34)</f>
        <v>162527.29</v>
      </c>
    </row>
    <row r="35" spans="1:6" s="14" customFormat="1" ht="16.5" x14ac:dyDescent="0.3">
      <c r="A35" s="25" t="s">
        <v>10</v>
      </c>
      <c r="B35" s="26">
        <v>50109.77</v>
      </c>
      <c r="C35" s="26">
        <v>22709</v>
      </c>
      <c r="D35" s="26">
        <v>40710.499999999993</v>
      </c>
      <c r="E35" s="26">
        <v>21150.85</v>
      </c>
      <c r="F35" s="16">
        <f>SUM(B35:E35)</f>
        <v>134680.12</v>
      </c>
    </row>
    <row r="36" spans="1:6" s="14" customFormat="1" ht="16.5" x14ac:dyDescent="0.3">
      <c r="A36" s="25" t="s">
        <v>11</v>
      </c>
      <c r="B36" s="16">
        <v>10481.799999999999</v>
      </c>
      <c r="C36" s="16">
        <v>10161.200000000001</v>
      </c>
      <c r="D36" s="16">
        <v>50589.47</v>
      </c>
      <c r="E36" s="16">
        <v>31733.370000000003</v>
      </c>
      <c r="F36" s="16">
        <f>SUM(B36:E36)</f>
        <v>102965.84</v>
      </c>
    </row>
    <row r="37" spans="1:6" s="14" customFormat="1" ht="16.5" x14ac:dyDescent="0.3">
      <c r="A37" s="25" t="s">
        <v>12</v>
      </c>
      <c r="B37" s="16">
        <v>18623.900000000001</v>
      </c>
      <c r="C37" s="16">
        <v>22142.3</v>
      </c>
      <c r="D37" s="16">
        <v>27476.690000000002</v>
      </c>
      <c r="E37" s="16">
        <v>28965.5</v>
      </c>
      <c r="F37" s="16">
        <f>SUM(B37:E37)</f>
        <v>97208.39</v>
      </c>
    </row>
    <row r="38" spans="1:6" s="14" customFormat="1" ht="16.5" x14ac:dyDescent="0.3">
      <c r="A38" s="25" t="s">
        <v>13</v>
      </c>
      <c r="B38" s="16">
        <v>27777.91</v>
      </c>
      <c r="C38" s="16">
        <v>24629.279999999999</v>
      </c>
      <c r="D38" s="16">
        <v>14156.07</v>
      </c>
      <c r="E38" s="16">
        <v>28269.46</v>
      </c>
      <c r="F38" s="16">
        <f>SUM(B38:E38)</f>
        <v>94832.72</v>
      </c>
    </row>
    <row r="39" spans="1:6" s="14" customFormat="1" ht="16.5" x14ac:dyDescent="0.3">
      <c r="A39" s="25" t="s">
        <v>14</v>
      </c>
      <c r="B39" s="16">
        <v>17100</v>
      </c>
      <c r="C39" s="16">
        <v>21437.52</v>
      </c>
      <c r="D39" s="16">
        <v>21737.940000000002</v>
      </c>
      <c r="E39" s="16">
        <v>17485.03</v>
      </c>
      <c r="F39" s="16">
        <f>SUM(B39:E39)</f>
        <v>77760.490000000005</v>
      </c>
    </row>
    <row r="40" spans="1:6" s="14" customFormat="1" ht="16.5" x14ac:dyDescent="0.3">
      <c r="A40" s="25" t="s">
        <v>15</v>
      </c>
      <c r="B40" s="16">
        <v>11100</v>
      </c>
      <c r="C40" s="16">
        <v>3700</v>
      </c>
      <c r="D40" s="16">
        <v>33655</v>
      </c>
      <c r="E40" s="16">
        <v>11655</v>
      </c>
      <c r="F40" s="16">
        <f>SUM(B40:E40)</f>
        <v>60110</v>
      </c>
    </row>
    <row r="41" spans="1:6" s="14" customFormat="1" ht="16.5" x14ac:dyDescent="0.3">
      <c r="A41" s="25" t="s">
        <v>16</v>
      </c>
      <c r="B41" s="16">
        <v>10185.949999999999</v>
      </c>
      <c r="C41" s="16">
        <v>16597.02</v>
      </c>
      <c r="D41" s="16">
        <v>6316.3799999999992</v>
      </c>
      <c r="E41" s="16">
        <v>18726.23</v>
      </c>
      <c r="F41" s="16">
        <f>SUM(B41:E41)</f>
        <v>51825.58</v>
      </c>
    </row>
    <row r="42" spans="1:6" s="14" customFormat="1" ht="16.5" x14ac:dyDescent="0.3">
      <c r="A42" s="25" t="s">
        <v>17</v>
      </c>
      <c r="B42" s="16">
        <v>0</v>
      </c>
      <c r="C42" s="16">
        <v>34026.1</v>
      </c>
      <c r="D42" s="16">
        <v>1137.93</v>
      </c>
      <c r="E42" s="16">
        <v>11165.03</v>
      </c>
      <c r="F42" s="16">
        <f>SUM(B42:E42)</f>
        <v>46329.06</v>
      </c>
    </row>
    <row r="43" spans="1:6" s="14" customFormat="1" ht="16.5" x14ac:dyDescent="0.3">
      <c r="A43" s="25" t="s">
        <v>18</v>
      </c>
      <c r="B43" s="16">
        <v>4050.39</v>
      </c>
      <c r="C43" s="16">
        <v>5539.44</v>
      </c>
      <c r="D43" s="16">
        <v>33327.78</v>
      </c>
      <c r="E43" s="16">
        <v>-987.82999999999936</v>
      </c>
      <c r="F43" s="16">
        <f>SUM(B43:E43)</f>
        <v>41929.78</v>
      </c>
    </row>
    <row r="44" spans="1:6" s="14" customFormat="1" ht="16.5" x14ac:dyDescent="0.3">
      <c r="A44" s="25" t="s">
        <v>19</v>
      </c>
      <c r="B44" s="26">
        <f>2586.21+431.04</f>
        <v>3017.25</v>
      </c>
      <c r="C44" s="26">
        <v>7381.21</v>
      </c>
      <c r="D44" s="26">
        <v>5000</v>
      </c>
      <c r="E44" s="26">
        <v>21025.870000000003</v>
      </c>
      <c r="F44" s="26">
        <f>SUM(B44:E44)</f>
        <v>36424.33</v>
      </c>
    </row>
    <row r="45" spans="1:6" s="14" customFormat="1" ht="16.5" x14ac:dyDescent="0.3">
      <c r="A45" s="25" t="s">
        <v>20</v>
      </c>
      <c r="B45" s="16">
        <v>12344.83</v>
      </c>
      <c r="C45" s="16">
        <v>13536.18</v>
      </c>
      <c r="D45" s="16">
        <v>9670.66</v>
      </c>
      <c r="E45" s="16">
        <v>0</v>
      </c>
      <c r="F45" s="16">
        <f>SUM(B45:E45)</f>
        <v>35551.67</v>
      </c>
    </row>
    <row r="46" spans="1:6" s="14" customFormat="1" ht="16.5" x14ac:dyDescent="0.3">
      <c r="A46" s="25" t="s">
        <v>21</v>
      </c>
      <c r="B46" s="16">
        <v>10400</v>
      </c>
      <c r="C46" s="16">
        <v>20800.02</v>
      </c>
      <c r="D46" s="16">
        <v>0</v>
      </c>
      <c r="E46" s="16">
        <v>0</v>
      </c>
      <c r="F46" s="16">
        <f>SUM(B46:E46)</f>
        <v>31200.02</v>
      </c>
    </row>
    <row r="47" spans="1:6" s="14" customFormat="1" ht="16.5" x14ac:dyDescent="0.3">
      <c r="A47" s="25" t="s">
        <v>22</v>
      </c>
      <c r="B47" s="16">
        <v>19333.079999999998</v>
      </c>
      <c r="C47" s="16">
        <v>1841.29</v>
      </c>
      <c r="D47" s="16">
        <v>2099.4</v>
      </c>
      <c r="E47" s="16">
        <v>2279.39</v>
      </c>
      <c r="F47" s="16">
        <f>SUM(B47:E47)</f>
        <v>25553.16</v>
      </c>
    </row>
    <row r="48" spans="1:6" s="14" customFormat="1" ht="16.5" x14ac:dyDescent="0.3">
      <c r="A48" s="25" t="s">
        <v>23</v>
      </c>
      <c r="B48" s="16">
        <v>265.17</v>
      </c>
      <c r="C48" s="16">
        <v>10382.25</v>
      </c>
      <c r="D48" s="16">
        <v>1414.46</v>
      </c>
      <c r="E48" s="16">
        <v>10493.78</v>
      </c>
      <c r="F48" s="16">
        <f>SUM(B48:E48)</f>
        <v>22555.660000000003</v>
      </c>
    </row>
    <row r="49" spans="1:6" s="14" customFormat="1" ht="16.5" x14ac:dyDescent="0.3">
      <c r="A49" s="25" t="s">
        <v>24</v>
      </c>
      <c r="B49" s="16">
        <v>20159</v>
      </c>
      <c r="C49" s="16">
        <v>0</v>
      </c>
      <c r="D49" s="16">
        <v>0</v>
      </c>
      <c r="E49" s="16">
        <v>0</v>
      </c>
      <c r="F49" s="16">
        <f>SUM(B49:E49)</f>
        <v>20159</v>
      </c>
    </row>
    <row r="50" spans="1:6" s="14" customFormat="1" ht="16.5" x14ac:dyDescent="0.3">
      <c r="A50" s="25" t="s">
        <v>25</v>
      </c>
      <c r="B50" s="16">
        <v>2400</v>
      </c>
      <c r="C50" s="16">
        <v>1800</v>
      </c>
      <c r="D50" s="16">
        <v>7797.5</v>
      </c>
      <c r="E50" s="16">
        <v>3950</v>
      </c>
      <c r="F50" s="16">
        <f>SUM(B50:E50)</f>
        <v>15947.5</v>
      </c>
    </row>
    <row r="51" spans="1:6" s="14" customFormat="1" ht="16.5" x14ac:dyDescent="0.3">
      <c r="A51" s="25" t="s">
        <v>26</v>
      </c>
      <c r="B51" s="16">
        <v>0</v>
      </c>
      <c r="C51" s="16">
        <f>1757.07+19.38</f>
        <v>1776.45</v>
      </c>
      <c r="D51" s="16">
        <v>1439.17</v>
      </c>
      <c r="E51" s="16">
        <v>7656.5</v>
      </c>
      <c r="F51" s="16">
        <f>SUM(B51:E51)</f>
        <v>10872.119999999999</v>
      </c>
    </row>
    <row r="52" spans="1:6" s="14" customFormat="1" ht="16.5" x14ac:dyDescent="0.3">
      <c r="A52" s="25" t="s">
        <v>27</v>
      </c>
      <c r="B52" s="16">
        <v>0</v>
      </c>
      <c r="C52" s="16">
        <v>3500</v>
      </c>
      <c r="D52" s="16">
        <v>3000</v>
      </c>
      <c r="E52" s="16">
        <v>4000</v>
      </c>
      <c r="F52" s="16">
        <f>SUM(B52:E52)</f>
        <v>10500</v>
      </c>
    </row>
    <row r="53" spans="1:6" s="14" customFormat="1" ht="16.5" x14ac:dyDescent="0.3">
      <c r="A53" s="25" t="s">
        <v>28</v>
      </c>
      <c r="B53" s="16">
        <v>0</v>
      </c>
      <c r="C53" s="16">
        <v>0</v>
      </c>
      <c r="D53" s="16">
        <v>0</v>
      </c>
      <c r="E53" s="16">
        <v>6675</v>
      </c>
      <c r="F53" s="16">
        <f>SUM(B53:E53)</f>
        <v>6675</v>
      </c>
    </row>
    <row r="54" spans="1:6" s="14" customFormat="1" ht="16.5" x14ac:dyDescent="0.3">
      <c r="A54" s="25" t="s">
        <v>29</v>
      </c>
      <c r="B54" s="16">
        <v>6000</v>
      </c>
      <c r="C54" s="16">
        <v>600</v>
      </c>
      <c r="D54" s="16">
        <v>0</v>
      </c>
      <c r="E54" s="16">
        <v>-600</v>
      </c>
      <c r="F54" s="16">
        <f>SUM(B54:E54)</f>
        <v>6000</v>
      </c>
    </row>
    <row r="55" spans="1:6" s="14" customFormat="1" ht="16.5" x14ac:dyDescent="0.3">
      <c r="A55" s="25" t="s">
        <v>30</v>
      </c>
      <c r="B55" s="16">
        <v>965.07999999999993</v>
      </c>
      <c r="C55" s="16">
        <v>816.91000000000008</v>
      </c>
      <c r="D55" s="16">
        <v>1369.98</v>
      </c>
      <c r="E55" s="16">
        <v>2201.73</v>
      </c>
      <c r="F55" s="16">
        <f>SUM(B55:E55)</f>
        <v>5353.7000000000007</v>
      </c>
    </row>
    <row r="56" spans="1:6" s="14" customFormat="1" ht="16.5" x14ac:dyDescent="0.3">
      <c r="A56" s="25" t="s">
        <v>31</v>
      </c>
      <c r="B56" s="16">
        <v>2474.1499999999996</v>
      </c>
      <c r="C56" s="16">
        <v>2000</v>
      </c>
      <c r="D56" s="16">
        <v>0</v>
      </c>
      <c r="E56" s="16">
        <v>0</v>
      </c>
      <c r="F56" s="16">
        <f>SUM(B56:E56)</f>
        <v>4474.1499999999996</v>
      </c>
    </row>
    <row r="57" spans="1:6" s="14" customFormat="1" ht="16.5" x14ac:dyDescent="0.3">
      <c r="A57" s="25" t="s">
        <v>32</v>
      </c>
      <c r="B57" s="16">
        <v>0</v>
      </c>
      <c r="C57" s="16">
        <v>0</v>
      </c>
      <c r="D57" s="16">
        <v>0</v>
      </c>
      <c r="E57" s="16">
        <v>1291.28</v>
      </c>
      <c r="F57" s="16">
        <f>SUM(B57:E57)</f>
        <v>1291.28</v>
      </c>
    </row>
    <row r="58" spans="1:6" s="14" customFormat="1" ht="16.5" x14ac:dyDescent="0.3">
      <c r="A58" s="25" t="s">
        <v>33</v>
      </c>
      <c r="B58" s="16">
        <v>668.5</v>
      </c>
      <c r="C58" s="16">
        <v>9.4</v>
      </c>
      <c r="D58" s="16">
        <v>0</v>
      </c>
      <c r="E58" s="16">
        <v>14</v>
      </c>
      <c r="F58" s="16">
        <f>SUM(B58:E58)</f>
        <v>691.9</v>
      </c>
    </row>
    <row r="59" spans="1:6" s="14" customFormat="1" ht="16.5" x14ac:dyDescent="0.3">
      <c r="A59" s="25" t="s">
        <v>34</v>
      </c>
      <c r="B59" s="16">
        <v>243.1</v>
      </c>
      <c r="C59" s="16">
        <v>0</v>
      </c>
      <c r="D59" s="16">
        <v>0</v>
      </c>
      <c r="E59" s="16">
        <v>0</v>
      </c>
      <c r="F59" s="16">
        <f>SUM(B59:E59)</f>
        <v>243.1</v>
      </c>
    </row>
    <row r="60" spans="1:6" s="14" customFormat="1" ht="16.5" x14ac:dyDescent="0.3">
      <c r="A60" s="25" t="s">
        <v>35</v>
      </c>
      <c r="B60" s="16">
        <v>140.18</v>
      </c>
      <c r="C60" s="16">
        <v>81.740000000000009</v>
      </c>
      <c r="D60" s="16">
        <v>20.85</v>
      </c>
      <c r="E60" s="16">
        <v>0</v>
      </c>
      <c r="F60" s="16">
        <f>SUM(B60:E60)</f>
        <v>242.77</v>
      </c>
    </row>
    <row r="61" spans="1:6" s="14" customFormat="1" ht="17.25" thickBot="1" x14ac:dyDescent="0.35">
      <c r="A61" s="25" t="s">
        <v>49</v>
      </c>
      <c r="B61" s="19">
        <f>SUM(B24:B60)</f>
        <v>3402668.2800000003</v>
      </c>
      <c r="C61" s="19">
        <f>SUM(C24:C60)</f>
        <v>3230885.209999999</v>
      </c>
      <c r="D61" s="19">
        <f>SUM(D24:D60)</f>
        <v>3225597.46</v>
      </c>
      <c r="E61" s="19">
        <f>SUM(E24:E60)</f>
        <v>4650800.7000000011</v>
      </c>
      <c r="F61" s="19">
        <f>SUM(F24:F60)</f>
        <v>14509951.649999995</v>
      </c>
    </row>
    <row r="62" spans="1:6" s="14" customFormat="1" ht="17.25" thickTop="1" x14ac:dyDescent="0.3"/>
    <row r="63" spans="1:6" s="14" customFormat="1" ht="16.5" x14ac:dyDescent="0.3">
      <c r="A63" s="27"/>
      <c r="B63" s="27"/>
      <c r="C63" s="27"/>
      <c r="D63" s="27"/>
      <c r="E63" s="27"/>
      <c r="F63" s="27"/>
    </row>
    <row r="64" spans="1:6" s="14" customFormat="1" ht="17.25" thickBot="1" x14ac:dyDescent="0.35">
      <c r="A64" s="28" t="s">
        <v>59</v>
      </c>
      <c r="B64" s="29">
        <f>B18-B61</f>
        <v>-239711.87000000011</v>
      </c>
      <c r="C64" s="29">
        <f>C18-C61</f>
        <v>-420004.08999999892</v>
      </c>
      <c r="D64" s="29">
        <f>D18-D61</f>
        <v>679864.08000000007</v>
      </c>
      <c r="E64" s="29">
        <f>E18-E61</f>
        <v>-1192432.4000000013</v>
      </c>
      <c r="F64" s="29">
        <f>F18-F61</f>
        <v>-1172284.2799999937</v>
      </c>
    </row>
  </sheetData>
  <mergeCells count="5">
    <mergeCell ref="A6:F6"/>
    <mergeCell ref="A21:F21"/>
    <mergeCell ref="A2:F2"/>
    <mergeCell ref="A3:A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2020-08-11T22:21:46Z</dcterms:created>
  <dcterms:modified xsi:type="dcterms:W3CDTF">2020-08-11T22:39:14Z</dcterms:modified>
</cp:coreProperties>
</file>